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activeTab="0"/>
  </bookViews>
  <sheets>
    <sheet name="Sheet2" sheetId="1" r:id="rId1"/>
  </sheets>
  <definedNames>
    <definedName name="_xlnm.Print_Area" localSheetId="0">'Sheet2'!$A$1:$G$19</definedName>
  </definedNames>
  <calcPr fullCalcOnLoad="1"/>
</workbook>
</file>

<file path=xl/sharedStrings.xml><?xml version="1.0" encoding="utf-8"?>
<sst xmlns="http://schemas.openxmlformats.org/spreadsheetml/2006/main" count="19" uniqueCount="19">
  <si>
    <t>Nr. Crt.</t>
  </si>
  <si>
    <t>Denumire laborator</t>
  </si>
  <si>
    <t>Suma Crit. 1</t>
  </si>
  <si>
    <t>Puncte Crit. 1</t>
  </si>
  <si>
    <t>Total General</t>
  </si>
  <si>
    <t>SC Medicis SRL</t>
  </si>
  <si>
    <t>Laborator clinic dr. Berceanu</t>
  </si>
  <si>
    <t>Laborator clinic dr. Berceanu SRL</t>
  </si>
  <si>
    <t>TOTAL PUNCTAJ CRITERIU EVALUARE</t>
  </si>
  <si>
    <t>VALOAREA UNUI PUNCT CRITERIU EVALUARE</t>
  </si>
  <si>
    <t>TOTAL SUMA/CRITERIU EVALUARE</t>
  </si>
  <si>
    <t>Spitalul Clinic Judetean de Urgenta Pius Brinzeu Timisoara</t>
  </si>
  <si>
    <t>Spitalul Clinic Municipal Timisoara</t>
  </si>
  <si>
    <t>CENTRALIZATOR SERVICII PARACLINICE - NR. PUNCTE, VALOAREA PUNCTULUI, VALORI CONTRACT</t>
  </si>
  <si>
    <t>ANATOMIE-PATOLOGICA</t>
  </si>
  <si>
    <t>SC Bioclinica SA</t>
  </si>
  <si>
    <t>CRITERIUL 1 EVALUARE 100%</t>
  </si>
  <si>
    <t>TOTAL VALOARE MARTIE 2023 (FORMULA)</t>
  </si>
  <si>
    <t>TOTAL VALOARE MARTIE 2023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</si>
</sst>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  <numFmt numFmtId="181" formatCode="0.000000"/>
  </numFmts>
  <fonts count="45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9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/>
    </xf>
    <xf numFmtId="4" fontId="7" fillId="33" borderId="10" xfId="0" applyNumberFormat="1" applyFont="1" applyFill="1" applyBorder="1" applyAlignment="1">
      <alignment horizontal="left" wrapText="1"/>
    </xf>
    <xf numFmtId="4" fontId="7" fillId="0" borderId="10" xfId="0" applyNumberFormat="1" applyFont="1" applyBorder="1" applyAlignment="1">
      <alignment horizontal="left" vertical="center"/>
    </xf>
    <xf numFmtId="0" fontId="0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7" fillId="0" borderId="10" xfId="0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/>
    </xf>
    <xf numFmtId="4" fontId="7" fillId="35" borderId="10" xfId="0" applyNumberFormat="1" applyFont="1" applyFill="1" applyBorder="1" applyAlignment="1">
      <alignment horizontal="left" wrapText="1"/>
    </xf>
    <xf numFmtId="9" fontId="2" fillId="0" borderId="11" xfId="0" applyNumberFormat="1" applyFont="1" applyBorder="1" applyAlignment="1">
      <alignment horizontal="center" wrapText="1"/>
    </xf>
    <xf numFmtId="9" fontId="2" fillId="0" borderId="12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SheetLayoutView="50" zoomScalePageLayoutView="0" workbookViewId="0" topLeftCell="A1">
      <selection activeCell="F19" sqref="F19"/>
    </sheetView>
  </sheetViews>
  <sheetFormatPr defaultColWidth="9.140625" defaultRowHeight="12.75"/>
  <cols>
    <col min="1" max="1" width="6.8515625" style="7" customWidth="1"/>
    <col min="2" max="2" width="42.57421875" style="7" customWidth="1"/>
    <col min="3" max="3" width="21.7109375" style="7" customWidth="1"/>
    <col min="4" max="4" width="19.140625" style="15" customWidth="1"/>
    <col min="5" max="5" width="0.2890625" style="20" hidden="1" customWidth="1"/>
    <col min="6" max="6" width="21.28125" style="7" customWidth="1"/>
    <col min="7" max="16384" width="9.140625" style="7" customWidth="1"/>
  </cols>
  <sheetData>
    <row r="1" spans="2:3" ht="15">
      <c r="B1" s="9"/>
      <c r="C1" s="15"/>
    </row>
    <row r="3" ht="18.75">
      <c r="F3" s="21"/>
    </row>
    <row r="4" spans="1:5" ht="18.75">
      <c r="A4" s="2" t="s">
        <v>13</v>
      </c>
      <c r="E4" s="21"/>
    </row>
    <row r="5" spans="1:5" ht="18.75">
      <c r="A5" s="2" t="s">
        <v>14</v>
      </c>
      <c r="D5" s="7"/>
      <c r="E5" s="21"/>
    </row>
    <row r="6" spans="3:4" ht="33.75" customHeight="1">
      <c r="C6" s="6"/>
      <c r="D6" s="6"/>
    </row>
    <row r="7" spans="3:5" ht="39.75" customHeight="1">
      <c r="C7" s="35" t="s">
        <v>16</v>
      </c>
      <c r="D7" s="36"/>
      <c r="E7" s="22"/>
    </row>
    <row r="8" spans="1:6" s="31" customFormat="1" ht="86.25" customHeight="1">
      <c r="A8" s="28" t="s">
        <v>0</v>
      </c>
      <c r="B8" s="29" t="s">
        <v>1</v>
      </c>
      <c r="C8" s="30" t="s">
        <v>3</v>
      </c>
      <c r="D8" s="23" t="s">
        <v>2</v>
      </c>
      <c r="E8" s="32" t="s">
        <v>17</v>
      </c>
      <c r="F8" s="23" t="s">
        <v>18</v>
      </c>
    </row>
    <row r="9" spans="1:6" ht="44.25" customHeight="1">
      <c r="A9" s="8">
        <v>1</v>
      </c>
      <c r="B9" s="27" t="s">
        <v>15</v>
      </c>
      <c r="C9" s="33">
        <f>159.46-30</f>
        <v>129.46</v>
      </c>
      <c r="D9" s="17">
        <f aca="true" t="shared" si="0" ref="D9:D14">C9*$C$18</f>
        <v>4141.146297799915</v>
      </c>
      <c r="E9" s="24">
        <f aca="true" t="shared" si="1" ref="E9:E14">ROUND(D9,2)</f>
        <v>4141.15</v>
      </c>
      <c r="F9" s="24">
        <f>ROUND(E9,2)</f>
        <v>4141.15</v>
      </c>
    </row>
    <row r="10" spans="1:6" ht="37.5" customHeight="1">
      <c r="A10" s="8">
        <v>2</v>
      </c>
      <c r="B10" s="18" t="s">
        <v>5</v>
      </c>
      <c r="C10" s="33">
        <v>58</v>
      </c>
      <c r="D10" s="16">
        <f t="shared" si="0"/>
        <v>1855.294958075043</v>
      </c>
      <c r="E10" s="24">
        <f t="shared" si="1"/>
        <v>1855.29</v>
      </c>
      <c r="F10" s="24">
        <f>ROUND(E10,2)</f>
        <v>1855.29</v>
      </c>
    </row>
    <row r="11" spans="1:6" ht="45.75" customHeight="1">
      <c r="A11" s="8">
        <v>3</v>
      </c>
      <c r="B11" s="18" t="s">
        <v>6</v>
      </c>
      <c r="C11" s="33">
        <v>30.4</v>
      </c>
      <c r="D11" s="17">
        <f t="shared" si="0"/>
        <v>972.4304607841603</v>
      </c>
      <c r="E11" s="24">
        <f t="shared" si="1"/>
        <v>972.43</v>
      </c>
      <c r="F11" s="24">
        <f>ROUND(E11,2)</f>
        <v>972.43</v>
      </c>
    </row>
    <row r="12" spans="1:6" ht="48" customHeight="1">
      <c r="A12" s="8">
        <v>4</v>
      </c>
      <c r="B12" s="18" t="s">
        <v>7</v>
      </c>
      <c r="C12" s="33">
        <v>30</v>
      </c>
      <c r="D12" s="17">
        <f t="shared" si="0"/>
        <v>959.6353231422636</v>
      </c>
      <c r="E12" s="24">
        <f t="shared" si="1"/>
        <v>959.64</v>
      </c>
      <c r="F12" s="24">
        <f>ROUND(E12,2)</f>
        <v>959.64</v>
      </c>
    </row>
    <row r="13" spans="1:6" ht="45" customHeight="1">
      <c r="A13" s="8">
        <v>5</v>
      </c>
      <c r="B13" s="34" t="s">
        <v>11</v>
      </c>
      <c r="C13" s="33">
        <v>544</v>
      </c>
      <c r="D13" s="17">
        <f t="shared" si="0"/>
        <v>17401.387192979713</v>
      </c>
      <c r="E13" s="24">
        <f t="shared" si="1"/>
        <v>17401.39</v>
      </c>
      <c r="F13" s="24">
        <f>ROUND(E13,2)</f>
        <v>17401.39</v>
      </c>
    </row>
    <row r="14" spans="1:6" ht="45" customHeight="1">
      <c r="A14" s="8">
        <v>6</v>
      </c>
      <c r="B14" s="18" t="s">
        <v>12</v>
      </c>
      <c r="C14" s="33">
        <v>489</v>
      </c>
      <c r="D14" s="17">
        <f t="shared" si="0"/>
        <v>15642.055767218897</v>
      </c>
      <c r="E14" s="24">
        <f t="shared" si="1"/>
        <v>15642.06</v>
      </c>
      <c r="F14" s="24">
        <f>ROUND(E14,2)-0.01</f>
        <v>15642.05</v>
      </c>
    </row>
    <row r="15" spans="1:6" ht="39" customHeight="1">
      <c r="A15" s="8"/>
      <c r="B15" s="19" t="s">
        <v>4</v>
      </c>
      <c r="C15" s="13">
        <f>SUM(C9:C14)</f>
        <v>1280.8600000000001</v>
      </c>
      <c r="D15" s="13">
        <f>SUM(D9:D14)</f>
        <v>40971.94999999999</v>
      </c>
      <c r="E15" s="14">
        <f>SUM(E9:E14)</f>
        <v>40971.96</v>
      </c>
      <c r="F15" s="14">
        <f>SUM(F9:F14)</f>
        <v>40971.95</v>
      </c>
    </row>
    <row r="16" spans="1:5" ht="48.75" customHeight="1">
      <c r="A16" s="4"/>
      <c r="B16" s="11" t="s">
        <v>8</v>
      </c>
      <c r="C16" s="14">
        <f>C15</f>
        <v>1280.8600000000001</v>
      </c>
      <c r="E16" s="25"/>
    </row>
    <row r="17" spans="1:5" ht="42.75" customHeight="1">
      <c r="A17" s="4"/>
      <c r="B17" s="12" t="s">
        <v>10</v>
      </c>
      <c r="C17" s="14">
        <v>40971.95</v>
      </c>
      <c r="E17" s="25"/>
    </row>
    <row r="18" spans="1:5" ht="50.25" customHeight="1">
      <c r="A18" s="4"/>
      <c r="B18" s="11" t="s">
        <v>9</v>
      </c>
      <c r="C18" s="14">
        <f>C17/C16</f>
        <v>31.98784410474212</v>
      </c>
      <c r="E18" s="25"/>
    </row>
    <row r="19" spans="1:5" ht="44.25" customHeight="1">
      <c r="A19" s="4"/>
      <c r="B19" s="5"/>
      <c r="C19" s="10"/>
      <c r="D19" s="10"/>
      <c r="E19" s="25"/>
    </row>
    <row r="20" ht="18.75">
      <c r="C20" s="3"/>
    </row>
    <row r="22" spans="3:4" ht="18.75">
      <c r="C22" s="1"/>
      <c r="D22" s="3"/>
    </row>
    <row r="28" ht="12.75">
      <c r="E28" s="26"/>
    </row>
  </sheetData>
  <sheetProtection/>
  <mergeCells count="1">
    <mergeCell ref="C7:D7"/>
  </mergeCells>
  <printOptions/>
  <pageMargins left="0.15748031496062992" right="0.15748031496062992" top="0.2362204724409449" bottom="0.15748031496062992" header="0.2362204724409449" footer="0.1181102362204724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2023-03-01T14:52:20Z</cp:lastPrinted>
  <dcterms:created xsi:type="dcterms:W3CDTF">2004-01-09T07:03:24Z</dcterms:created>
  <dcterms:modified xsi:type="dcterms:W3CDTF">2023-03-06T07:36:22Z</dcterms:modified>
  <cp:category/>
  <cp:version/>
  <cp:contentType/>
  <cp:contentStatus/>
</cp:coreProperties>
</file>